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icio" sheetId="1" state="visible" r:id="rId1"/>
    <sheet name="Inventario" sheetId="2" state="visible" r:id="rId2"/>
    <sheet name="Ejemplo (ficticio)" sheetId="3" state="visible" r:id="rId3"/>
    <sheet name="Dashboard" sheetId="4" state="visible" r:id="rId4"/>
    <sheet name="Listas" sheetId="5" state="visible" r:id="rId5"/>
  </sheets>
  <definedNames>
    <definedName name="_xlnm._FilterDatabase" localSheetId="1" hidden="1">'Inventario'!$A$1:$N$200</definedName>
    <definedName name="_xlnm._FilterDatabase" localSheetId="2" hidden="1">'Ejemplo (ficticio)'!$A$1:$N$200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0B7A78"/>
      <sz val="16"/>
    </font>
    <font>
      <i val="1"/>
      <color rgb="006B7280"/>
    </font>
    <font>
      <b val="1"/>
      <color rgb="000B7A78"/>
      <sz val="12"/>
    </font>
    <font>
      <b val="1"/>
      <color rgb="00B91C1C"/>
    </font>
    <font>
      <i val="1"/>
      <color rgb="006B7280"/>
      <sz val="9"/>
    </font>
    <font>
      <b val="1"/>
      <color rgb="001F2937"/>
      <sz val="24"/>
    </font>
    <font>
      <color rgb="000B7A78"/>
      <sz val="14"/>
    </font>
    <font>
      <i val="1"/>
      <color rgb="006B7280"/>
      <sz val="11"/>
    </font>
    <font>
      <color rgb="001F2937"/>
      <sz val="10"/>
    </font>
  </fonts>
  <fills count="7">
    <fill>
      <patternFill/>
    </fill>
    <fill>
      <patternFill patternType="gray125"/>
    </fill>
    <fill>
      <patternFill patternType="solid">
        <fgColor rgb="000EA5A4"/>
      </patternFill>
    </fill>
    <fill>
      <patternFill patternType="solid">
        <fgColor rgb="00E8F0FF"/>
      </patternFill>
    </fill>
    <fill>
      <patternFill patternType="solid">
        <fgColor rgb="00E6F7F6"/>
      </patternFill>
    </fill>
    <fill>
      <patternFill patternType="solid">
        <fgColor rgb="00FFF4E5"/>
      </patternFill>
    </fill>
    <fill>
      <patternFill patternType="solid">
        <fgColor rgb="00F3E8FF"/>
      </patternFill>
    </fill>
  </fills>
  <borders count="2">
    <border>
      <left/>
      <right/>
      <top/>
      <bottom/>
      <diagonal/>
    </border>
    <border>
      <left style="thin">
        <color rgb="00D0D5E0"/>
      </left>
      <right style="thin">
        <color rgb="00D0D5E0"/>
      </right>
      <top style="thin">
        <color rgb="00D0D5E0"/>
      </top>
      <bottom style="thin">
        <color rgb="00D0D5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0" fillId="2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" fillId="2" borderId="0" applyAlignment="1" pivotButton="0" quotePrefix="0" xfId="0">
      <alignment vertical="center" indent="1"/>
    </xf>
    <xf numFmtId="0" fontId="10" fillId="4" borderId="0" applyAlignment="1" pivotButton="0" quotePrefix="0" xfId="0">
      <alignment vertical="top" wrapText="1" indent="1"/>
    </xf>
    <xf numFmtId="0" fontId="6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/>
    </xf>
    <xf numFmtId="0" fontId="0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9" fontId="4" fillId="0" borderId="0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ont>
        <b val="1"/>
        <color rgb="00B91C1C"/>
      </font>
      <fill>
        <patternFill patternType="solid">
          <fgColor rgb="00FDE2E2"/>
        </patternFill>
      </fill>
    </dxf>
    <dxf>
      <font>
        <color rgb="009C6500"/>
      </font>
      <fill>
        <patternFill patternType="solid">
          <fgColor rgb="00FFEB9C"/>
        </patternFill>
      </fill>
    </dxf>
    <dxf>
      <font>
        <color rgb="006B7280"/>
      </font>
      <fill>
        <patternFill patternType="solid">
          <fgColor rgb="00E5E7EB"/>
        </patternFill>
      </fill>
    </dxf>
    <dxf>
      <fill>
        <patternFill patternType="solid">
          <fgColor rgb="00FFF1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Activos por clase</a:t>
            </a:r>
          </a:p>
        </rich>
      </tx>
    </title>
    <plotArea>
      <pieChart>
        <varyColors val="1"/>
        <ser>
          <idx val="0"/>
          <order val="0"/>
          <tx>
            <strRef>
              <f>'Dashboard'!B10</f>
            </strRef>
          </tx>
          <spPr>
            <a:ln>
              <a:prstDash val="solid"/>
            </a:ln>
          </spPr>
          <cat>
            <numRef>
              <f>'Dashboard'!$A$11:$A$14</f>
            </numRef>
          </cat>
          <val>
            <numRef>
              <f>'Dashboard'!$B$11:$B$14</f>
            </numRef>
          </val>
        </ser>
        <dLbls>
          <showVal val="1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Activos por mecanismo de actualización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'Dashboard'!B17</f>
            </strRef>
          </tx>
          <spPr>
            <a:ln>
              <a:prstDash val="solid"/>
            </a:ln>
          </spPr>
          <cat>
            <numRef>
              <f>'Dashboard'!$A$18:$A$22</f>
            </numRef>
          </cat>
          <val>
            <numRef>
              <f>'Dashboard'!$B$18:$B$22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</row>
      <rowOff>0</rowOff>
    </from>
    <ext cx="1809750" cy="10477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 editAs="oneCell">
    <from>
      <col>2</col>
      <colOff>0</colOff>
      <row>0</row>
      <rowOff>0</rowOff>
    </from>
    <to>
      <col>13</col>
      <colOff>0</colOff>
      <row>17</row>
      <rowOff>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 editAs="oneCell">
    <from>
      <col>3</col>
      <colOff>0</colOff>
      <row>20</row>
      <rowOff>0</rowOff>
    </from>
    <to>
      <col>14</col>
      <colOff>0</colOff>
      <row>40</row>
      <rowOff>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30" customWidth="1" min="3" max="3"/>
    <col width="30" customWidth="1" min="4" max="4"/>
    <col width="4" customWidth="1" min="5" max="5"/>
  </cols>
  <sheetData>
    <row r="1" ht="10" customHeight="1">
      <c r="A1" s="1" t="n"/>
      <c r="B1" s="1" t="n"/>
      <c r="C1" s="1" t="n"/>
      <c r="D1" s="1" t="n"/>
      <c r="E1" s="1" t="n"/>
    </row>
    <row r="11">
      <c r="B11" s="2" t="inlineStr">
        <is>
          <t>Inventario de activos</t>
        </is>
      </c>
    </row>
    <row r="12">
      <c r="B12" s="3" t="inlineStr">
        <is>
          <t>El básico 0 de la ciberseguridad</t>
        </is>
      </c>
    </row>
    <row r="13">
      <c r="B13" s="4" t="inlineStr">
        <is>
          <t>Ciberseguridad que protege y habilita</t>
        </is>
      </c>
    </row>
    <row r="15" ht="20" customHeight="1">
      <c r="B15" s="5" t="inlineStr">
        <is>
          <t>¿QUÉ ES?</t>
        </is>
      </c>
    </row>
    <row r="16" ht="70" customHeight="1">
      <c r="B16" s="6" t="inlineStr">
        <is>
          <t>Una plantilla para inventariar todos tus activos: equipos, software,
servicios en la nube y datos. El inventario es el punto de partida de la
ciberseguridad: no puedes proteger, actualizar ni respaldar lo que no
sabes que tienes.</t>
        </is>
      </c>
    </row>
    <row r="18" ht="20" customHeight="1">
      <c r="B18" s="5" t="inlineStr">
        <is>
          <t>¿POR QUÉ IMPORTA?</t>
        </is>
      </c>
    </row>
    <row r="19" ht="55" customHeight="1">
      <c r="B19" s="6" t="inlineStr">
        <is>
          <t>Es el primer control de todos los marcos (CIS Controls v8 #1 y #2, NIST
CSF 2.0 Asset Management, ISO 27001 A.5.9) y la base de los 9 básicos de
la ANCI. Sin inventario, cada medida de seguridad se hace a ciegas.</t>
        </is>
      </c>
    </row>
    <row r="21" ht="20" customHeight="1">
      <c r="B21" s="5" t="inlineStr">
        <is>
          <t>CÓMO USAR</t>
        </is>
      </c>
    </row>
    <row r="22" ht="145" customHeight="1">
      <c r="B22" s="6" t="inlineStr">
        <is>
          <t>1. Completa una fila por activo en la hoja Inventario (usa los menús
desplegables).
2. Asigna Propietario y Criticidad a cada uno: sin eso, no se puede
priorizar.
3. Mira el Dashboard: cuenta por clase, criticidad y mecanismo de
actualización.
4. Las filas en rojo son activos críticos sin actualización automática: tu
foco.
5. Mantenlo vivo: actualízalo en cada alta o baja de un activo.</t>
        </is>
      </c>
    </row>
    <row r="24" ht="20" customHeight="1">
      <c r="B24" s="5" t="inlineStr">
        <is>
          <t>MARCO DE REFERENCIA</t>
        </is>
      </c>
    </row>
    <row r="25" ht="55" customHeight="1">
      <c r="B25" s="6" t="inlineStr">
        <is>
          <t>4 clases de activo: Hardware y dispositivos · Software · Servicios
externos (SaaS) · Datos.    Mapeo: CIS Controls v8 (Controles 1 y 2) ·
NIST CSF 2.0 ID.AM-01/02/04/07 · ISO/IEC 27001:2022 A.5.9.</t>
        </is>
      </c>
    </row>
    <row r="27">
      <c r="B27" s="7" t="inlineStr">
        <is>
          <t>Asentic · www.asentic.cl · Material informativo, no asesoría legal.</t>
        </is>
      </c>
    </row>
  </sheetData>
  <mergeCells count="8">
    <mergeCell ref="B19:D19"/>
    <mergeCell ref="B22:D22"/>
    <mergeCell ref="B18:D18"/>
    <mergeCell ref="B21:D21"/>
    <mergeCell ref="B15:D15"/>
    <mergeCell ref="B25:D25"/>
    <mergeCell ref="B24:D24"/>
    <mergeCell ref="B16:D16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24" customWidth="1" min="2" max="2"/>
    <col width="22" customWidth="1" min="3" max="3"/>
    <col width="26" customWidth="1" min="4" max="4"/>
    <col width="40" customWidth="1" min="5" max="5"/>
    <col width="20" customWidth="1" min="6" max="6"/>
    <col width="11" customWidth="1" min="7" max="7"/>
    <col width="13" customWidth="1" min="8" max="8"/>
    <col width="24" customWidth="1" min="9" max="9"/>
    <col width="18" customWidth="1" min="10" max="10"/>
    <col width="24" customWidth="1" min="11" max="11"/>
    <col width="18" customWidth="1" min="12" max="12"/>
    <col width="11" customWidth="1" min="13" max="13"/>
    <col width="32" customWidth="1" min="14" max="14"/>
  </cols>
  <sheetData>
    <row r="1">
      <c r="A1" s="8" t="inlineStr">
        <is>
          <t>ID</t>
        </is>
      </c>
      <c r="B1" s="8" t="inlineStr">
        <is>
          <t>Activo</t>
        </is>
      </c>
      <c r="C1" s="8" t="inlineStr">
        <is>
          <t>Clase</t>
        </is>
      </c>
      <c r="D1" s="8" t="inlineStr">
        <is>
          <t>Subtipo</t>
        </is>
      </c>
      <c r="E1" s="8" t="inlineStr">
        <is>
          <t>Descripción</t>
        </is>
      </c>
      <c r="F1" s="8" t="inlineStr">
        <is>
          <t>Propietario / Responsable</t>
        </is>
      </c>
      <c r="G1" s="8" t="inlineStr">
        <is>
          <t>Criticidad</t>
        </is>
      </c>
      <c r="H1" s="8" t="inlineStr">
        <is>
          <t>Ubicación</t>
        </is>
      </c>
      <c r="I1" s="8" t="inlineStr">
        <is>
          <t>Dependencias / Flujos</t>
        </is>
      </c>
      <c r="J1" s="8" t="inlineStr">
        <is>
          <t>Ciclo de vida / EOL</t>
        </is>
      </c>
      <c r="K1" s="8" t="inlineStr">
        <is>
          <t>Mecanismo de actualización</t>
        </is>
      </c>
      <c r="L1" s="8" t="inlineStr">
        <is>
          <t>Cadencia</t>
        </is>
      </c>
      <c r="M1" s="8" t="inlineStr">
        <is>
          <t>Estado</t>
        </is>
      </c>
      <c r="N1" s="8" t="inlineStr">
        <is>
          <t>Notas</t>
        </is>
      </c>
    </row>
    <row r="2">
      <c r="A2" s="9" t="n"/>
      <c r="B2" s="9" t="n"/>
      <c r="C2" s="10" t="n"/>
      <c r="D2" s="10" t="n"/>
      <c r="E2" s="10" t="n"/>
      <c r="F2" s="10" t="n"/>
      <c r="G2" s="10" t="n"/>
      <c r="H2" s="10" t="n"/>
      <c r="I2" s="10" t="n"/>
      <c r="J2" s="10" t="n"/>
      <c r="K2" s="10" t="n"/>
      <c r="L2" s="10" t="n"/>
      <c r="M2" s="9" t="n"/>
      <c r="N2" s="10" t="n"/>
    </row>
  </sheetData>
  <autoFilter ref="A1:N200"/>
  <conditionalFormatting sqref="G2:G200">
    <cfRule type="cellIs" priority="1" operator="equal" dxfId="0">
      <formula>"Alta"</formula>
    </cfRule>
    <cfRule type="cellIs" priority="2" operator="equal" dxfId="1">
      <formula>"Media"</formula>
    </cfRule>
    <cfRule type="cellIs" priority="3" operator="equal" dxfId="2">
      <formula>"Baja"</formula>
    </cfRule>
  </conditionalFormatting>
  <conditionalFormatting sqref="A2:N200">
    <cfRule type="expression" priority="4" dxfId="3">
      <formula>AND($G2="Alta",$K2&lt;&gt;"Automático",$K2&lt;&gt;"Gestionado por proveedor",$K2&lt;&gt;"",$M2="Activo")</formula>
    </cfRule>
  </conditionalFormatting>
  <dataValidations count="6">
    <dataValidation sqref="C2:C200" showDropDown="0" showInputMessage="0" showErrorMessage="0" allowBlank="1" type="list">
      <formula1>Listas!$A$2:$A$5</formula1>
    </dataValidation>
    <dataValidation sqref="D2:D200" showDropDown="0" showInputMessage="0" showErrorMessage="0" allowBlank="1" type="list">
      <formula1>Listas!$B$2:$B$13</formula1>
    </dataValidation>
    <dataValidation sqref="G2:G200" showDropDown="0" showInputMessage="0" showErrorMessage="0" allowBlank="1" type="list">
      <formula1>Listas!$C$2:$C$4</formula1>
    </dataValidation>
    <dataValidation sqref="H2:H200" showDropDown="0" showInputMessage="0" showErrorMessage="0" allowBlank="1" type="list">
      <formula1>Listas!$D$2:$D$6</formula1>
    </dataValidation>
    <dataValidation sqref="K2:K200" showDropDown="0" showInputMessage="0" showErrorMessage="0" allowBlank="1" type="list">
      <formula1>Listas!$E$2:$E$6</formula1>
    </dataValidation>
    <dataValidation sqref="M2:M200" showDropDown="0" showInputMessage="0" showErrorMessage="0" allowBlank="1" type="list">
      <formula1>Listas!$F$2:$F$4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24" customWidth="1" min="2" max="2"/>
    <col width="22" customWidth="1" min="3" max="3"/>
    <col width="26" customWidth="1" min="4" max="4"/>
    <col width="40" customWidth="1" min="5" max="5"/>
    <col width="20" customWidth="1" min="6" max="6"/>
    <col width="11" customWidth="1" min="7" max="7"/>
    <col width="13" customWidth="1" min="8" max="8"/>
    <col width="24" customWidth="1" min="9" max="9"/>
    <col width="18" customWidth="1" min="10" max="10"/>
    <col width="24" customWidth="1" min="11" max="11"/>
    <col width="18" customWidth="1" min="12" max="12"/>
    <col width="11" customWidth="1" min="13" max="13"/>
    <col width="32" customWidth="1" min="14" max="14"/>
  </cols>
  <sheetData>
    <row r="1">
      <c r="A1" s="8" t="inlineStr">
        <is>
          <t>ID</t>
        </is>
      </c>
      <c r="B1" s="8" t="inlineStr">
        <is>
          <t>Activo</t>
        </is>
      </c>
      <c r="C1" s="8" t="inlineStr">
        <is>
          <t>Clase</t>
        </is>
      </c>
      <c r="D1" s="8" t="inlineStr">
        <is>
          <t>Subtipo</t>
        </is>
      </c>
      <c r="E1" s="8" t="inlineStr">
        <is>
          <t>Descripción</t>
        </is>
      </c>
      <c r="F1" s="8" t="inlineStr">
        <is>
          <t>Propietario / Responsable</t>
        </is>
      </c>
      <c r="G1" s="8" t="inlineStr">
        <is>
          <t>Criticidad</t>
        </is>
      </c>
      <c r="H1" s="8" t="inlineStr">
        <is>
          <t>Ubicación</t>
        </is>
      </c>
      <c r="I1" s="8" t="inlineStr">
        <is>
          <t>Dependencias / Flujos</t>
        </is>
      </c>
      <c r="J1" s="8" t="inlineStr">
        <is>
          <t>Ciclo de vida / EOL</t>
        </is>
      </c>
      <c r="K1" s="8" t="inlineStr">
        <is>
          <t>Mecanismo de actualización</t>
        </is>
      </c>
      <c r="L1" s="8" t="inlineStr">
        <is>
          <t>Cadencia</t>
        </is>
      </c>
      <c r="M1" s="8" t="inlineStr">
        <is>
          <t>Estado</t>
        </is>
      </c>
      <c r="N1" s="8" t="inlineStr">
        <is>
          <t>Notas</t>
        </is>
      </c>
    </row>
    <row r="2">
      <c r="A2" s="9" t="inlineStr">
        <is>
          <t>PC-01</t>
        </is>
      </c>
      <c r="B2" s="9" t="inlineStr">
        <is>
          <t>Notebook gerencia</t>
        </is>
      </c>
      <c r="C2" s="11" t="inlineStr">
        <is>
          <t>Hardware y dispositivos</t>
        </is>
      </c>
      <c r="D2" s="10" t="inlineStr">
        <is>
          <t>Endpoint</t>
        </is>
      </c>
      <c r="E2" s="10" t="inlineStr">
        <is>
          <t>Windows 11 Pro</t>
        </is>
      </c>
      <c r="F2" s="10" t="inlineStr">
        <is>
          <t>Gerencia</t>
        </is>
      </c>
      <c r="G2" s="10" t="inlineStr">
        <is>
          <t>Alta</t>
        </is>
      </c>
      <c r="H2" s="10" t="inlineStr">
        <is>
          <t>Físico</t>
        </is>
      </c>
      <c r="I2" s="10" t="inlineStr">
        <is>
          <t>Google Workspace</t>
        </is>
      </c>
      <c r="J2" s="10" t="inlineStr">
        <is>
          <t>Win 11 (~2031)</t>
        </is>
      </c>
      <c r="K2" s="10" t="inlineStr">
        <is>
          <t>Automático</t>
        </is>
      </c>
      <c r="L2" s="10" t="inlineStr">
        <is>
          <t>Windows Update (auto)</t>
        </is>
      </c>
      <c r="M2" s="9" t="inlineStr">
        <is>
          <t>Activo</t>
        </is>
      </c>
      <c r="N2" s="10" t="inlineStr"/>
    </row>
    <row r="3">
      <c r="A3" s="9" t="inlineStr">
        <is>
          <t>PC-02</t>
        </is>
      </c>
      <c r="B3" s="9" t="inlineStr">
        <is>
          <t>PC recepción</t>
        </is>
      </c>
      <c r="C3" s="11" t="inlineStr">
        <is>
          <t>Hardware y dispositivos</t>
        </is>
      </c>
      <c r="D3" s="10" t="inlineStr">
        <is>
          <t>Endpoint</t>
        </is>
      </c>
      <c r="E3" s="10" t="inlineStr">
        <is>
          <t>Windows 10</t>
        </is>
      </c>
      <c r="F3" s="10" t="inlineStr">
        <is>
          <t>Recepción</t>
        </is>
      </c>
      <c r="G3" s="10" t="inlineStr">
        <is>
          <t>Media</t>
        </is>
      </c>
      <c r="H3" s="10" t="inlineStr">
        <is>
          <t>Físico</t>
        </is>
      </c>
      <c r="I3" s="10" t="inlineStr">
        <is>
          <t>Red interna</t>
        </is>
      </c>
      <c r="J3" s="10" t="inlineStr">
        <is>
          <t>Win 10 EOL oct-2025</t>
        </is>
      </c>
      <c r="K3" s="10" t="inlineStr">
        <is>
          <t>Manual</t>
        </is>
      </c>
      <c r="L3" s="10" t="inlineStr">
        <is>
          <t>—</t>
        </is>
      </c>
      <c r="M3" s="9" t="inlineStr">
        <is>
          <t>Activo</t>
        </is>
      </c>
      <c r="N3" s="10" t="inlineStr">
        <is>
          <t>EOL alcanzado: planificar reemplazo</t>
        </is>
      </c>
    </row>
    <row r="4">
      <c r="A4" s="9" t="inlineStr">
        <is>
          <t>SRV-01</t>
        </is>
      </c>
      <c r="B4" s="9" t="inlineStr">
        <is>
          <t>Servidor de archivos</t>
        </is>
      </c>
      <c r="C4" s="11" t="inlineStr">
        <is>
          <t>Hardware y dispositivos</t>
        </is>
      </c>
      <c r="D4" s="10" t="inlineStr">
        <is>
          <t>Servidor</t>
        </is>
      </c>
      <c r="E4" s="10" t="inlineStr">
        <is>
          <t>Windows Server 2019</t>
        </is>
      </c>
      <c r="F4" s="10" t="inlineStr">
        <is>
          <t>TI</t>
        </is>
      </c>
      <c r="G4" s="10" t="inlineStr">
        <is>
          <t>Alta</t>
        </is>
      </c>
      <c r="H4" s="10" t="inlineStr">
        <is>
          <t>On-premises</t>
        </is>
      </c>
      <c r="I4" s="10" t="inlineStr">
        <is>
          <t>Active Directory</t>
        </is>
      </c>
      <c r="J4" s="10" t="inlineStr">
        <is>
          <t>2029</t>
        </is>
      </c>
      <c r="K4" s="10" t="inlineStr">
        <is>
          <t>Manual</t>
        </is>
      </c>
      <c r="L4" s="10" t="inlineStr">
        <is>
          <t>ventana mensual</t>
        </is>
      </c>
      <c r="M4" s="9" t="inlineStr">
        <is>
          <t>Activo</t>
        </is>
      </c>
      <c r="N4" s="10" t="inlineStr"/>
    </row>
    <row r="5">
      <c r="A5" s="9" t="inlineStr">
        <is>
          <t>NET-01</t>
        </is>
      </c>
      <c r="B5" s="9" t="inlineStr">
        <is>
          <t>Router / Firewall</t>
        </is>
      </c>
      <c r="C5" s="11" t="inlineStr">
        <is>
          <t>Hardware y dispositivos</t>
        </is>
      </c>
      <c r="D5" s="10" t="inlineStr">
        <is>
          <t>Red</t>
        </is>
      </c>
      <c r="E5" s="10" t="inlineStr">
        <is>
          <t>Equipo perimetral de la oficina</t>
        </is>
      </c>
      <c r="F5" s="10" t="inlineStr">
        <is>
          <t>TI</t>
        </is>
      </c>
      <c r="G5" s="10" t="inlineStr">
        <is>
          <t>Alta</t>
        </is>
      </c>
      <c r="H5" s="10" t="inlineStr">
        <is>
          <t>Físico</t>
        </is>
      </c>
      <c r="I5" s="10" t="inlineStr">
        <is>
          <t>ISP</t>
        </is>
      </c>
      <c r="J5" s="10" t="inlineStr">
        <is>
          <t>según fabricante</t>
        </is>
      </c>
      <c r="K5" s="10" t="inlineStr">
        <is>
          <t>Manual</t>
        </is>
      </c>
      <c r="L5" s="10" t="inlineStr">
        <is>
          <t>firmware trimestral</t>
        </is>
      </c>
      <c r="M5" s="9" t="inlineStr">
        <is>
          <t>Activo</t>
        </is>
      </c>
      <c r="N5" s="10" t="inlineStr">
        <is>
          <t>El dispositivo de red más olvidado</t>
        </is>
      </c>
    </row>
    <row r="6">
      <c r="A6" s="9" t="inlineStr">
        <is>
          <t>WEB-01</t>
        </is>
      </c>
      <c r="B6" s="9" t="inlineStr">
        <is>
          <t>Sitio web</t>
        </is>
      </c>
      <c r="C6" s="12" t="inlineStr">
        <is>
          <t>Software</t>
        </is>
      </c>
      <c r="D6" s="10" t="inlineStr">
        <is>
          <t>Aplicación / Servicio</t>
        </is>
      </c>
      <c r="E6" s="10" t="inlineStr">
        <is>
          <t>WordPress en hosting</t>
        </is>
      </c>
      <c r="F6" s="10" t="inlineStr">
        <is>
          <t>Marketing</t>
        </is>
      </c>
      <c r="G6" s="10" t="inlineStr">
        <is>
          <t>Alta</t>
        </is>
      </c>
      <c r="H6" s="10" t="inlineStr">
        <is>
          <t>Cloud</t>
        </is>
      </c>
      <c r="I6" s="10" t="inlineStr">
        <is>
          <t>Base de datos del hosting</t>
        </is>
      </c>
      <c r="J6" s="10" t="inlineStr">
        <is>
          <t>—</t>
        </is>
      </c>
      <c r="K6" s="10" t="inlineStr">
        <is>
          <t>Automático</t>
        </is>
      </c>
      <c r="L6" s="10" t="inlineStr">
        <is>
          <t>core minor + plugins (auto)</t>
        </is>
      </c>
      <c r="M6" s="9" t="inlineStr">
        <is>
          <t>Activo</t>
        </is>
      </c>
      <c r="N6" s="10" t="inlineStr"/>
    </row>
    <row r="7">
      <c r="A7" s="9" t="inlineStr">
        <is>
          <t>ERP-01</t>
        </is>
      </c>
      <c r="B7" s="9" t="inlineStr">
        <is>
          <t>Sistema contable</t>
        </is>
      </c>
      <c r="C7" s="12" t="inlineStr">
        <is>
          <t>Software</t>
        </is>
      </c>
      <c r="D7" s="10" t="inlineStr">
        <is>
          <t>Aplicación / Servicio</t>
        </is>
      </c>
      <c r="E7" s="10" t="inlineStr">
        <is>
          <t>Software de contabilidad</t>
        </is>
      </c>
      <c r="F7" s="10" t="inlineStr">
        <is>
          <t>Finanzas</t>
        </is>
      </c>
      <c r="G7" s="10" t="inlineStr">
        <is>
          <t>Alta</t>
        </is>
      </c>
      <c r="H7" s="10" t="inlineStr">
        <is>
          <t>On-premises</t>
        </is>
      </c>
      <c r="I7" s="10" t="inlineStr">
        <is>
          <t>Base de datos contable</t>
        </is>
      </c>
      <c r="J7" s="10" t="inlineStr">
        <is>
          <t>—</t>
        </is>
      </c>
      <c r="K7" s="10" t="inlineStr">
        <is>
          <t>Manual</t>
        </is>
      </c>
      <c r="L7" s="10" t="inlineStr">
        <is>
          <t>según proveedor</t>
        </is>
      </c>
      <c r="M7" s="9" t="inlineStr">
        <is>
          <t>Activo</t>
        </is>
      </c>
      <c r="N7" s="10" t="inlineStr"/>
    </row>
    <row r="8">
      <c r="A8" s="9" t="inlineStr">
        <is>
          <t>VM-01</t>
        </is>
      </c>
      <c r="B8" s="9" t="inlineStr">
        <is>
          <t>Servidor virtual de pruebas</t>
        </is>
      </c>
      <c r="C8" s="12" t="inlineStr">
        <is>
          <t>Software</t>
        </is>
      </c>
      <c r="D8" s="10" t="inlineStr">
        <is>
          <t>Carga virtual (VM/contenedor/serverless)</t>
        </is>
      </c>
      <c r="E8" s="10" t="inlineStr">
        <is>
          <t>VM sobre el servidor de archivos</t>
        </is>
      </c>
      <c r="F8" s="10" t="inlineStr">
        <is>
          <t>TI</t>
        </is>
      </c>
      <c r="G8" s="10" t="inlineStr">
        <is>
          <t>Baja</t>
        </is>
      </c>
      <c r="H8" s="10" t="inlineStr">
        <is>
          <t>Virtual</t>
        </is>
      </c>
      <c r="I8" s="10" t="inlineStr">
        <is>
          <t>Servidor de archivos</t>
        </is>
      </c>
      <c r="J8" s="10" t="inlineStr">
        <is>
          <t>—</t>
        </is>
      </c>
      <c r="K8" s="10" t="inlineStr">
        <is>
          <t>Manual</t>
        </is>
      </c>
      <c r="L8" s="10" t="inlineStr">
        <is>
          <t>esporádica</t>
        </is>
      </c>
      <c r="M8" s="9" t="inlineStr">
        <is>
          <t>Activo</t>
        </is>
      </c>
      <c r="N8" s="10" t="inlineStr"/>
    </row>
    <row r="9">
      <c r="A9" s="9" t="inlineStr">
        <is>
          <t>SAAS-01</t>
        </is>
      </c>
      <c r="B9" s="9" t="inlineStr">
        <is>
          <t>Google Workspace</t>
        </is>
      </c>
      <c r="C9" s="13" t="inlineStr">
        <is>
          <t>Servicios externos (SaaS)</t>
        </is>
      </c>
      <c r="D9" s="10" t="inlineStr">
        <is>
          <t>SaaS / Proveedor</t>
        </is>
      </c>
      <c r="E9" s="10" t="inlineStr">
        <is>
          <t>Correo, Drive, Docs</t>
        </is>
      </c>
      <c r="F9" s="10" t="inlineStr">
        <is>
          <t>Gerencia</t>
        </is>
      </c>
      <c r="G9" s="10" t="inlineStr">
        <is>
          <t>Alta</t>
        </is>
      </c>
      <c r="H9" s="10" t="inlineStr">
        <is>
          <t>SaaS</t>
        </is>
      </c>
      <c r="I9" s="10" t="inlineStr">
        <is>
          <t>—</t>
        </is>
      </c>
      <c r="J9" s="10" t="inlineStr">
        <is>
          <t>—</t>
        </is>
      </c>
      <c r="K9" s="10" t="inlineStr">
        <is>
          <t>Gestionado por proveedor</t>
        </is>
      </c>
      <c r="L9" s="10" t="inlineStr">
        <is>
          <t>n/a</t>
        </is>
      </c>
      <c r="M9" s="9" t="inlineStr">
        <is>
          <t>Activo</t>
        </is>
      </c>
      <c r="N9" s="10" t="inlineStr">
        <is>
          <t>MFA obligatorio activado</t>
        </is>
      </c>
    </row>
    <row r="10">
      <c r="A10" s="9" t="inlineStr">
        <is>
          <t>SAAS-02</t>
        </is>
      </c>
      <c r="B10" s="9" t="inlineStr">
        <is>
          <t>CRM en la nube</t>
        </is>
      </c>
      <c r="C10" s="13" t="inlineStr">
        <is>
          <t>Servicios externos (SaaS)</t>
        </is>
      </c>
      <c r="D10" s="10" t="inlineStr">
        <is>
          <t>SaaS / Proveedor</t>
        </is>
      </c>
      <c r="E10" s="10" t="inlineStr">
        <is>
          <t>Gestión de clientes</t>
        </is>
      </c>
      <c r="F10" s="10" t="inlineStr">
        <is>
          <t>Ventas</t>
        </is>
      </c>
      <c r="G10" s="10" t="inlineStr">
        <is>
          <t>Media</t>
        </is>
      </c>
      <c r="H10" s="10" t="inlineStr">
        <is>
          <t>SaaS</t>
        </is>
      </c>
      <c r="I10" s="10" t="inlineStr">
        <is>
          <t>—</t>
        </is>
      </c>
      <c r="J10" s="10" t="inlineStr">
        <is>
          <t>—</t>
        </is>
      </c>
      <c r="K10" s="10" t="inlineStr">
        <is>
          <t>Gestionado por proveedor</t>
        </is>
      </c>
      <c r="L10" s="10" t="inlineStr">
        <is>
          <t>n/a</t>
        </is>
      </c>
      <c r="M10" s="9" t="inlineStr">
        <is>
          <t>Activo</t>
        </is>
      </c>
      <c r="N10" s="10" t="inlineStr"/>
    </row>
    <row r="11">
      <c r="A11" s="9" t="inlineStr">
        <is>
          <t>DAT-01</t>
        </is>
      </c>
      <c r="B11" s="9" t="inlineStr">
        <is>
          <t>Base de datos de clientes</t>
        </is>
      </c>
      <c r="C11" s="14" t="inlineStr">
        <is>
          <t>Datos</t>
        </is>
      </c>
      <c r="D11" s="10" t="inlineStr">
        <is>
          <t>Base de datos</t>
        </is>
      </c>
      <c r="E11" s="10" t="inlineStr">
        <is>
          <t>PostgreSQL en el servidor</t>
        </is>
      </c>
      <c r="F11" s="10" t="inlineStr">
        <is>
          <t>TI</t>
        </is>
      </c>
      <c r="G11" s="10" t="inlineStr">
        <is>
          <t>Alta</t>
        </is>
      </c>
      <c r="H11" s="10" t="inlineStr">
        <is>
          <t>On-premises</t>
        </is>
      </c>
      <c r="I11" s="10" t="inlineStr">
        <is>
          <t>Servidor de archivos</t>
        </is>
      </c>
      <c r="J11" s="10" t="inlineStr">
        <is>
          <t>—</t>
        </is>
      </c>
      <c r="K11" s="10" t="inlineStr">
        <is>
          <t>Manual</t>
        </is>
      </c>
      <c r="L11" s="10" t="inlineStr">
        <is>
          <t>con el motor</t>
        </is>
      </c>
      <c r="M11" s="9" t="inlineStr">
        <is>
          <t>Activo</t>
        </is>
      </c>
      <c r="N11" s="10" t="inlineStr">
        <is>
          <t>Datos personales: ver Ley 21.719</t>
        </is>
      </c>
    </row>
    <row r="12">
      <c r="A12" s="9" t="inlineStr">
        <is>
          <t>DAT-02</t>
        </is>
      </c>
      <c r="B12" s="9" t="inlineStr">
        <is>
          <t>Respaldo local (NAS)</t>
        </is>
      </c>
      <c r="C12" s="14" t="inlineStr">
        <is>
          <t>Datos</t>
        </is>
      </c>
      <c r="D12" s="10" t="inlineStr">
        <is>
          <t>Respaldo</t>
        </is>
      </c>
      <c r="E12" s="10" t="inlineStr">
        <is>
          <t>NAS de respaldo en la oficina</t>
        </is>
      </c>
      <c r="F12" s="10" t="inlineStr">
        <is>
          <t>TI</t>
        </is>
      </c>
      <c r="G12" s="10" t="inlineStr">
        <is>
          <t>Alta</t>
        </is>
      </c>
      <c r="H12" s="10" t="inlineStr">
        <is>
          <t>On-premises</t>
        </is>
      </c>
      <c r="I12" s="10" t="inlineStr">
        <is>
          <t>—</t>
        </is>
      </c>
      <c r="J12" s="10" t="inlineStr">
        <is>
          <t>—</t>
        </is>
      </c>
      <c r="K12" s="10" t="inlineStr">
        <is>
          <t>Automático</t>
        </is>
      </c>
      <c r="L12" s="10" t="inlineStr">
        <is>
          <t>diario</t>
        </is>
      </c>
      <c r="M12" s="9" t="inlineStr">
        <is>
          <t>Activo</t>
        </is>
      </c>
      <c r="N12" s="10" t="inlineStr"/>
    </row>
    <row r="13">
      <c r="A13" s="9" t="inlineStr">
        <is>
          <t>DAT-03</t>
        </is>
      </c>
      <c r="B13" s="9" t="inlineStr">
        <is>
          <t>Respaldo off-site</t>
        </is>
      </c>
      <c r="C13" s="14" t="inlineStr">
        <is>
          <t>Datos</t>
        </is>
      </c>
      <c r="D13" s="10" t="inlineStr">
        <is>
          <t>Respaldo</t>
        </is>
      </c>
      <c r="E13" s="10" t="inlineStr">
        <is>
          <t>Copia en la nube fuera de la oficina</t>
        </is>
      </c>
      <c r="F13" s="10" t="inlineStr">
        <is>
          <t>TI</t>
        </is>
      </c>
      <c r="G13" s="10" t="inlineStr">
        <is>
          <t>Alta</t>
        </is>
      </c>
      <c r="H13" s="10" t="inlineStr">
        <is>
          <t>SaaS</t>
        </is>
      </c>
      <c r="I13" s="10" t="inlineStr">
        <is>
          <t>—</t>
        </is>
      </c>
      <c r="J13" s="10" t="inlineStr">
        <is>
          <t>—</t>
        </is>
      </c>
      <c r="K13" s="10" t="inlineStr">
        <is>
          <t>Automático</t>
        </is>
      </c>
      <c r="L13" s="10" t="inlineStr">
        <is>
          <t>diario</t>
        </is>
      </c>
      <c r="M13" s="9" t="inlineStr">
        <is>
          <t>Activo</t>
        </is>
      </c>
      <c r="N13" s="10" t="inlineStr">
        <is>
          <t>Cumple la regla 3-2-1</t>
        </is>
      </c>
    </row>
  </sheetData>
  <autoFilter ref="A1:N200"/>
  <conditionalFormatting sqref="G2:G200">
    <cfRule type="cellIs" priority="1" operator="equal" dxfId="0">
      <formula>"Alta"</formula>
    </cfRule>
    <cfRule type="cellIs" priority="2" operator="equal" dxfId="1">
      <formula>"Media"</formula>
    </cfRule>
    <cfRule type="cellIs" priority="3" operator="equal" dxfId="2">
      <formula>"Baja"</formula>
    </cfRule>
  </conditionalFormatting>
  <conditionalFormatting sqref="A2:N200">
    <cfRule type="expression" priority="4" dxfId="3">
      <formula>AND($G2="Alta",$K2&lt;&gt;"Automático",$K2&lt;&gt;"Gestionado por proveedor",$K2&lt;&gt;"",$M2="Activo")</formula>
    </cfRule>
  </conditionalFormatting>
  <dataValidations count="6">
    <dataValidation sqref="C2:C200" showDropDown="0" showInputMessage="0" showErrorMessage="0" allowBlank="1" type="list">
      <formula1>Listas!$A$2:$A$5</formula1>
    </dataValidation>
    <dataValidation sqref="D2:D200" showDropDown="0" showInputMessage="0" showErrorMessage="0" allowBlank="1" type="list">
      <formula1>Listas!$B$2:$B$13</formula1>
    </dataValidation>
    <dataValidation sqref="G2:G200" showDropDown="0" showInputMessage="0" showErrorMessage="0" allowBlank="1" type="list">
      <formula1>Listas!$C$2:$C$4</formula1>
    </dataValidation>
    <dataValidation sqref="H2:H200" showDropDown="0" showInputMessage="0" showErrorMessage="0" allowBlank="1" type="list">
      <formula1>Listas!$D$2:$D$6</formula1>
    </dataValidation>
    <dataValidation sqref="K2:K200" showDropDown="0" showInputMessage="0" showErrorMessage="0" allowBlank="1" type="list">
      <formula1>Listas!$E$2:$E$6</formula1>
    </dataValidation>
    <dataValidation sqref="M2:M200" showDropDown="0" showInputMessage="0" showErrorMessage="0" allowBlank="1" type="list">
      <formula1>Listas!$F$2:$F$4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6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2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</cols>
  <sheetData>
    <row r="1">
      <c r="A1" s="15" t="inlineStr">
        <is>
          <t>Dashboard · Inventario de activos</t>
        </is>
      </c>
    </row>
    <row r="2">
      <c r="A2" s="16" t="inlineStr">
        <is>
          <t>El básico 0: lo que no inventarías, no lo proteges ni lo actualizas.</t>
        </is>
      </c>
    </row>
    <row r="4">
      <c r="A4" s="17" t="inlineStr">
        <is>
          <t>Resumen</t>
        </is>
      </c>
    </row>
    <row r="5">
      <c r="A5" t="inlineStr">
        <is>
          <t>Activos totales</t>
        </is>
      </c>
      <c r="B5" s="18">
        <f>COUNTA('Inventario'!$A$2:$A$200)</f>
        <v/>
      </c>
    </row>
    <row r="6">
      <c r="A6" t="inlineStr">
        <is>
          <t>Activos en estado Activo</t>
        </is>
      </c>
      <c r="B6" s="18">
        <f>COUNTIF('Inventario'!$M$2:$M$200,"Activo")</f>
        <v/>
      </c>
    </row>
    <row r="7">
      <c r="A7" t="inlineStr">
        <is>
          <t>% actualización auto / gestionada</t>
        </is>
      </c>
      <c r="B7" s="19">
        <f>IFERROR((COUNTIF('Inventario'!$K$2:$K$200,"Automático")+COUNTIF('Inventario'!$K$2:$K$200,"Gestionado por proveedor"))/COUNTA('Inventario'!$A$2:$A$200),0)</f>
        <v/>
      </c>
    </row>
    <row r="9">
      <c r="A9" s="17" t="inlineStr">
        <is>
          <t>Por clase</t>
        </is>
      </c>
    </row>
    <row r="10">
      <c r="A10" s="20" t="inlineStr">
        <is>
          <t>Clase</t>
        </is>
      </c>
      <c r="B10" s="20" t="inlineStr">
        <is>
          <t>Total</t>
        </is>
      </c>
    </row>
    <row r="11">
      <c r="A11" t="inlineStr">
        <is>
          <t>Hardware y dispositivos</t>
        </is>
      </c>
      <c r="B11" s="21">
        <f>COUNTIF('Inventario'!$C$2:$C$200,"Hardware y dispositivos")</f>
        <v/>
      </c>
    </row>
    <row r="12">
      <c r="A12" t="inlineStr">
        <is>
          <t>Software</t>
        </is>
      </c>
      <c r="B12" s="21">
        <f>COUNTIF('Inventario'!$C$2:$C$200,"Software")</f>
        <v/>
      </c>
    </row>
    <row r="13">
      <c r="A13" t="inlineStr">
        <is>
          <t>Servicios externos (SaaS)</t>
        </is>
      </c>
      <c r="B13" s="21">
        <f>COUNTIF('Inventario'!$C$2:$C$200,"Servicios externos (SaaS)")</f>
        <v/>
      </c>
    </row>
    <row r="14">
      <c r="A14" t="inlineStr">
        <is>
          <t>Datos</t>
        </is>
      </c>
      <c r="B14" s="21">
        <f>COUNTIF('Inventario'!$C$2:$C$200,"Datos")</f>
        <v/>
      </c>
    </row>
    <row r="16">
      <c r="A16" s="17" t="inlineStr">
        <is>
          <t>Por mecanismo de actualización</t>
        </is>
      </c>
    </row>
    <row r="17">
      <c r="A17" s="20" t="inlineStr">
        <is>
          <t>Mecanismo</t>
        </is>
      </c>
      <c r="B17" s="20" t="inlineStr">
        <is>
          <t>Total</t>
        </is>
      </c>
    </row>
    <row r="18">
      <c r="A18" t="inlineStr">
        <is>
          <t>Automático</t>
        </is>
      </c>
      <c r="B18" s="21">
        <f>COUNTIF('Inventario'!$K$2:$K$200,"Automático")</f>
        <v/>
      </c>
    </row>
    <row r="19">
      <c r="A19" t="inlineStr">
        <is>
          <t>Manual</t>
        </is>
      </c>
      <c r="B19" s="21">
        <f>COUNTIF('Inventario'!$K$2:$K$200,"Manual")</f>
        <v/>
      </c>
    </row>
    <row r="20">
      <c r="A20" t="inlineStr">
        <is>
          <t>Gestionado por proveedor</t>
        </is>
      </c>
      <c r="B20" s="21">
        <f>COUNTIF('Inventario'!$K$2:$K$200,"Gestionado por proveedor")</f>
        <v/>
      </c>
    </row>
    <row r="21">
      <c r="A21" t="inlineStr">
        <is>
          <t>Sin soporte (EOL)</t>
        </is>
      </c>
      <c r="B21" s="21">
        <f>COUNTIF('Inventario'!$K$2:$K$200,"Sin soporte (EOL)")</f>
        <v/>
      </c>
    </row>
    <row r="22">
      <c r="A22" t="inlineStr">
        <is>
          <t>N/A</t>
        </is>
      </c>
      <c r="B22" s="21">
        <f>COUNTIF('Inventario'!$K$2:$K$200,"N/A")</f>
        <v/>
      </c>
    </row>
    <row r="24">
      <c r="A24" s="17" t="inlineStr">
        <is>
          <t>Por criticidad</t>
        </is>
      </c>
    </row>
    <row r="25">
      <c r="A25" s="20" t="inlineStr">
        <is>
          <t>Criticidad</t>
        </is>
      </c>
      <c r="B25" s="20" t="inlineStr">
        <is>
          <t>Total</t>
        </is>
      </c>
    </row>
    <row r="26">
      <c r="A26" t="inlineStr">
        <is>
          <t>Alta</t>
        </is>
      </c>
      <c r="B26" s="21">
        <f>COUNTIF('Inventario'!$G$2:$G$200,"Alta")</f>
        <v/>
      </c>
    </row>
    <row r="27">
      <c r="A27" t="inlineStr">
        <is>
          <t>Media</t>
        </is>
      </c>
      <c r="B27" s="21">
        <f>COUNTIF('Inventario'!$G$2:$G$200,"Media")</f>
        <v/>
      </c>
    </row>
    <row r="28">
      <c r="A28" t="inlineStr">
        <is>
          <t>Baja</t>
        </is>
      </c>
      <c r="B28" s="21">
        <f>COUNTIF('Inventario'!$G$2:$G$200,"Baja")</f>
        <v/>
      </c>
    </row>
    <row r="31">
      <c r="A31" s="17" t="inlineStr">
        <is>
          <t>Indicadores · básico 1 (Actualizar)</t>
        </is>
      </c>
    </row>
    <row r="32">
      <c r="A32" t="inlineStr">
        <is>
          <t>Activos críticos SIN update automático</t>
        </is>
      </c>
      <c r="B32" s="22">
        <f>COUNTIFS('Inventario'!$G$2:$G$200,"Alta",'Inventario'!$M$2:$M$200,"Activo")-COUNTIFS('Inventario'!$G$2:$G$200,"Alta",'Inventario'!$M$2:$M$200,"Activo",'Inventario'!$K$2:$K$200,"Automático")-COUNTIFS('Inventario'!$G$2:$G$200,"Alta",'Inventario'!$M$2:$M$200,"Activo",'Inventario'!$K$2:$K$200,"Gestionado por proveedor")</f>
        <v/>
      </c>
    </row>
    <row r="33">
      <c r="A33" t="inlineStr">
        <is>
          <t>Activos sin soporte (EOL)</t>
        </is>
      </c>
      <c r="B33" s="21">
        <f>COUNTIF('Inventario'!$K$2:$K$200,"Sin soporte (EOL)")</f>
        <v/>
      </c>
    </row>
    <row r="36">
      <c r="A36" s="7" t="inlineStr">
        <is>
          <t>Asentic · www.asentic.cl · Ciberseguridad que protege y habilita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7" customWidth="1" min="1" max="1"/>
    <col width="42" customWidth="1" min="2" max="2"/>
    <col width="16" customWidth="1" min="3" max="3"/>
    <col width="15" customWidth="1" min="4" max="4"/>
    <col width="26" customWidth="1" min="5" max="5"/>
    <col width="14" customWidth="1" min="6" max="6"/>
  </cols>
  <sheetData>
    <row r="1">
      <c r="A1" s="20" t="inlineStr">
        <is>
          <t>Clase</t>
        </is>
      </c>
      <c r="B1" s="20" t="inlineStr">
        <is>
          <t>Subtipo</t>
        </is>
      </c>
      <c r="C1" s="20" t="inlineStr">
        <is>
          <t>Criticidad</t>
        </is>
      </c>
      <c r="D1" s="20" t="inlineStr">
        <is>
          <t>Ubicación</t>
        </is>
      </c>
      <c r="E1" s="20" t="inlineStr">
        <is>
          <t>Mecanismo</t>
        </is>
      </c>
      <c r="F1" s="20" t="inlineStr">
        <is>
          <t>Estado</t>
        </is>
      </c>
    </row>
    <row r="2">
      <c r="A2" t="inlineStr">
        <is>
          <t>Hardware y dispositivos</t>
        </is>
      </c>
      <c r="B2" t="inlineStr">
        <is>
          <t>Endpoint</t>
        </is>
      </c>
      <c r="C2" t="inlineStr">
        <is>
          <t>Alta</t>
        </is>
      </c>
      <c r="D2" t="inlineStr">
        <is>
          <t>Físico</t>
        </is>
      </c>
      <c r="E2" t="inlineStr">
        <is>
          <t>Automático</t>
        </is>
      </c>
      <c r="F2" t="inlineStr">
        <is>
          <t>Activo</t>
        </is>
      </c>
    </row>
    <row r="3">
      <c r="A3" t="inlineStr">
        <is>
          <t>Software</t>
        </is>
      </c>
      <c r="B3" t="inlineStr">
        <is>
          <t>Servidor</t>
        </is>
      </c>
      <c r="C3" t="inlineStr">
        <is>
          <t>Media</t>
        </is>
      </c>
      <c r="D3" t="inlineStr">
        <is>
          <t>Virtual</t>
        </is>
      </c>
      <c r="E3" t="inlineStr">
        <is>
          <t>Manual</t>
        </is>
      </c>
      <c r="F3" t="inlineStr">
        <is>
          <t>En baja</t>
        </is>
      </c>
    </row>
    <row r="4">
      <c r="A4" t="inlineStr">
        <is>
          <t>Servicios externos (SaaS)</t>
        </is>
      </c>
      <c r="B4" t="inlineStr">
        <is>
          <t>Red</t>
        </is>
      </c>
      <c r="C4" t="inlineStr">
        <is>
          <t>Baja</t>
        </is>
      </c>
      <c r="D4" t="inlineStr">
        <is>
          <t>Cloud</t>
        </is>
      </c>
      <c r="E4" t="inlineStr">
        <is>
          <t>Gestionado por proveedor</t>
        </is>
      </c>
      <c r="F4" t="inlineStr">
        <is>
          <t>Retirado</t>
        </is>
      </c>
    </row>
    <row r="5">
      <c r="A5" t="inlineStr">
        <is>
          <t>Datos</t>
        </is>
      </c>
      <c r="B5" t="inlineStr">
        <is>
          <t>IoT / No computacional</t>
        </is>
      </c>
      <c r="D5" t="inlineStr">
        <is>
          <t>SaaS</t>
        </is>
      </c>
      <c r="E5" t="inlineStr">
        <is>
          <t>Sin soporte (EOL)</t>
        </is>
      </c>
    </row>
    <row r="6">
      <c r="B6" t="inlineStr">
        <is>
          <t>Sistema operativo</t>
        </is>
      </c>
      <c r="D6" t="inlineStr">
        <is>
          <t>On-premises</t>
        </is>
      </c>
      <c r="E6" t="inlineStr">
        <is>
          <t>N/A</t>
        </is>
      </c>
    </row>
    <row r="7">
      <c r="B7" t="inlineStr">
        <is>
          <t>Aplicación / Servicio</t>
        </is>
      </c>
    </row>
    <row r="8">
      <c r="B8" t="inlineStr">
        <is>
          <t>Carga virtual (VM/contenedor/serverless)</t>
        </is>
      </c>
    </row>
    <row r="9">
      <c r="B9" t="inlineStr">
        <is>
          <t>Firmware</t>
        </is>
      </c>
    </row>
    <row r="10">
      <c r="B10" t="inlineStr">
        <is>
          <t>SaaS / Proveedor</t>
        </is>
      </c>
    </row>
    <row r="11">
      <c r="B11" t="inlineStr">
        <is>
          <t>Base de datos</t>
        </is>
      </c>
    </row>
    <row r="12">
      <c r="B12" t="inlineStr">
        <is>
          <t>Almacenamiento / Archivos</t>
        </is>
      </c>
    </row>
    <row r="13">
      <c r="B13" t="inlineStr">
        <is>
          <t>Respaldo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2026-06-30T19:47:19Z</dcterms:created>
  <dcterms:modified xsi:type="dcterms:W3CDTF">2026-06-30T19:47:19Z</dcterms:modified>
</cp:coreProperties>
</file>